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 2025\48 сесія липень 2025 рік\Звіт про виконання бюджету І півріччя 2025\"/>
    </mc:Choice>
  </mc:AlternateContent>
  <bookViews>
    <workbookView xWindow="480" yWindow="105" windowWidth="19425" windowHeight="11025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2'!$A$1:$G$44</definedName>
  </definedNames>
  <calcPr calcId="162913"/>
</workbook>
</file>

<file path=xl/calcChain.xml><?xml version="1.0" encoding="utf-8"?>
<calcChain xmlns="http://schemas.openxmlformats.org/spreadsheetml/2006/main">
  <c r="G18" i="2" l="1"/>
  <c r="G71" i="1" l="1"/>
  <c r="G72" i="1"/>
  <c r="G73" i="1"/>
  <c r="G17" i="1"/>
  <c r="E37" i="2"/>
  <c r="F37" i="2"/>
  <c r="D37" i="2"/>
  <c r="G27" i="2"/>
  <c r="G28" i="2"/>
  <c r="G29" i="2"/>
  <c r="G30" i="2"/>
  <c r="G31" i="2"/>
  <c r="G32" i="2"/>
  <c r="G33" i="2"/>
  <c r="G34" i="2"/>
  <c r="G35" i="2"/>
  <c r="G36" i="2"/>
  <c r="E62" i="1"/>
  <c r="F62" i="1"/>
  <c r="D62" i="1"/>
  <c r="G66" i="1"/>
  <c r="G64" i="1"/>
  <c r="D21" i="1"/>
  <c r="F19" i="1"/>
  <c r="G20" i="1"/>
  <c r="E48" i="1"/>
  <c r="F48" i="1"/>
  <c r="D48" i="1"/>
  <c r="G40" i="1"/>
  <c r="E13" i="1"/>
  <c r="F13" i="1"/>
  <c r="D13" i="1"/>
  <c r="G48" i="1" l="1"/>
  <c r="E23" i="2"/>
  <c r="F23" i="2"/>
  <c r="D23" i="2"/>
  <c r="E26" i="2"/>
  <c r="F26" i="2"/>
  <c r="G26" i="2" s="1"/>
  <c r="D26" i="2"/>
  <c r="F56" i="1" l="1"/>
  <c r="F55" i="1" s="1"/>
  <c r="G51" i="1" l="1"/>
  <c r="E39" i="1"/>
  <c r="F39" i="1"/>
  <c r="D39" i="1"/>
  <c r="G25" i="1"/>
  <c r="E60" i="1"/>
  <c r="F60" i="1"/>
  <c r="D60" i="1"/>
  <c r="E52" i="1"/>
  <c r="F52" i="1"/>
  <c r="F47" i="1" s="1"/>
  <c r="F43" i="1" s="1"/>
  <c r="D52" i="1"/>
  <c r="D47" i="1" s="1"/>
  <c r="D43" i="1" s="1"/>
  <c r="E47" i="1" l="1"/>
  <c r="E43" i="1" s="1"/>
  <c r="G43" i="1" s="1"/>
  <c r="G14" i="2"/>
  <c r="G15" i="2"/>
  <c r="G24" i="2"/>
  <c r="G25" i="2"/>
  <c r="E13" i="2" l="1"/>
  <c r="E12" i="2" s="1"/>
  <c r="E11" i="2" s="1"/>
  <c r="E17" i="2"/>
  <c r="E22" i="2"/>
  <c r="E16" i="2" s="1"/>
  <c r="E39" i="2" l="1"/>
  <c r="E40" i="2" s="1"/>
  <c r="F22" i="2"/>
  <c r="F16" i="2" s="1"/>
  <c r="F24" i="1"/>
  <c r="F23" i="1" s="1"/>
  <c r="D24" i="1"/>
  <c r="D22" i="2"/>
  <c r="D16" i="2" s="1"/>
  <c r="F17" i="2"/>
  <c r="G17" i="2" s="1"/>
  <c r="D17" i="2"/>
  <c r="D13" i="2"/>
  <c r="D12" i="2" s="1"/>
  <c r="G22" i="2" l="1"/>
  <c r="F12" i="2"/>
  <c r="G12" i="2" s="1"/>
  <c r="G13" i="2"/>
  <c r="G16" i="2"/>
  <c r="G23" i="2"/>
  <c r="D11" i="2"/>
  <c r="D39" i="2" s="1"/>
  <c r="D67" i="1" l="1"/>
  <c r="E24" i="1"/>
  <c r="E70" i="1" l="1"/>
  <c r="E67" i="1"/>
  <c r="F67" i="1"/>
  <c r="F70" i="1"/>
  <c r="E19" i="1"/>
  <c r="G19" i="1" s="1"/>
  <c r="E21" i="1"/>
  <c r="F21" i="1"/>
  <c r="F18" i="1" s="1"/>
  <c r="E12" i="1"/>
  <c r="G69" i="1"/>
  <c r="G68" i="1"/>
  <c r="G62" i="1"/>
  <c r="G63" i="1"/>
  <c r="G61" i="1"/>
  <c r="G26" i="1"/>
  <c r="E18" i="1" l="1"/>
  <c r="E59" i="1"/>
  <c r="E58" i="1"/>
  <c r="F58" i="1"/>
  <c r="G60" i="1"/>
  <c r="G13" i="1"/>
  <c r="F12" i="1"/>
  <c r="G30" i="1"/>
  <c r="G58" i="1" l="1"/>
  <c r="G12" i="1"/>
  <c r="G67" i="1"/>
  <c r="D70" i="1"/>
  <c r="G47" i="1"/>
  <c r="G50" i="1"/>
  <c r="G52" i="1"/>
  <c r="G53" i="1"/>
  <c r="G54" i="1"/>
  <c r="G41" i="1"/>
  <c r="G42" i="1"/>
  <c r="G38" i="1"/>
  <c r="G36" i="1"/>
  <c r="G35" i="1"/>
  <c r="G32" i="1"/>
  <c r="G33" i="1"/>
  <c r="G34" i="1"/>
  <c r="G29" i="1"/>
  <c r="G24" i="1"/>
  <c r="G21" i="1"/>
  <c r="G22" i="1"/>
  <c r="G16" i="1"/>
  <c r="G15" i="1"/>
  <c r="G14" i="1"/>
  <c r="D59" i="1" l="1"/>
  <c r="D58" i="1"/>
  <c r="G70" i="1"/>
  <c r="F59" i="1"/>
  <c r="G59" i="1" s="1"/>
  <c r="D28" i="1" l="1"/>
  <c r="D23" i="1"/>
  <c r="D19" i="1"/>
  <c r="D18" i="1" s="1"/>
  <c r="D12" i="1"/>
  <c r="E23" i="1"/>
  <c r="G23" i="1" l="1"/>
  <c r="D40" i="2"/>
  <c r="G39" i="1"/>
  <c r="D27" i="1"/>
  <c r="D11" i="1" s="1"/>
  <c r="D74" i="1" s="1"/>
  <c r="D75" i="1" s="1"/>
  <c r="G18" i="1"/>
  <c r="F11" i="2"/>
  <c r="F39" i="2" s="1"/>
  <c r="F28" i="1"/>
  <c r="F27" i="1" s="1"/>
  <c r="F11" i="1" s="1"/>
  <c r="F74" i="1" s="1"/>
  <c r="F75" i="1" s="1"/>
  <c r="E28" i="1"/>
  <c r="E27" i="1" s="1"/>
  <c r="E11" i="1" s="1"/>
  <c r="E74" i="1" s="1"/>
  <c r="E75" i="1" s="1"/>
  <c r="G11" i="2" l="1"/>
  <c r="G28" i="1"/>
  <c r="G39" i="2" l="1"/>
  <c r="F40" i="2"/>
  <c r="G40" i="2" s="1"/>
  <c r="G27" i="1"/>
  <c r="G75" i="1" l="1"/>
  <c r="G11" i="1"/>
  <c r="G74" i="1" l="1"/>
</calcChain>
</file>

<file path=xl/sharedStrings.xml><?xml version="1.0" encoding="utf-8"?>
<sst xmlns="http://schemas.openxmlformats.org/spreadsheetml/2006/main" count="129" uniqueCount="107">
  <si>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</si>
  <si>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</si>
  <si>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</si>
  <si>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</si>
  <si>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</si>
  <si>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</si>
  <si>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</si>
  <si>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</si>
  <si>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</si>
  <si>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</si>
  <si>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</si>
  <si>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</si>
  <si>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</si>
  <si>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</si>
  <si>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</si>
  <si>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</si>
  <si>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</si>
  <si>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</si>
  <si>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</si>
  <si>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</si>
  <si>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</si>
  <si>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</si>
  <si>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</si>
  <si>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</si>
  <si>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</si>
  <si>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</si>
  <si>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</si>
  <si>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</si>
  <si>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</si>
  <si>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</si>
  <si>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</si>
  <si>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</si>
  <si>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</si>
  <si>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</si>
  <si>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</si>
  <si>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</si>
  <si>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</si>
  <si>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</si>
  <si>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</si>
  <si>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</si>
  <si>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</si>
  <si>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</si>
  <si>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</si>
  <si>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</si>
  <si>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</si>
  <si>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</si>
  <si>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</si>
  <si>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</si>
  <si>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</si>
  <si>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</si>
  <si>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</si>
  <si>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</si>
  <si>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</si>
  <si>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</si>
  <si>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</si>
  <si>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</si>
  <si>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</si>
  <si>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</si>
  <si>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</si>
  <si>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</si>
  <si>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</si>
  <si>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</si>
  <si>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</si>
  <si>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</si>
  <si>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</si>
  <si>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</si>
  <si>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</si>
  <si>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</si>
  <si>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</si>
  <si>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</si>
  <si>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</si>
  <si>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</si>
  <si>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</si>
  <si>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</si>
  <si>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Інші надходження</t>
  </si>
  <si>
    <t>ЗВІТ</t>
  </si>
  <si>
    <t>Інші неподаткові надходження</t>
  </si>
  <si>
    <t>Інші  надходження</t>
  </si>
  <si>
    <t>Грошові стягнення за шкоду,заподіяну порушенням законодавства про охорону навколишнього середовища внаслідок господарської та іншої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</si>
  <si>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</si>
  <si>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</si>
  <si>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Єдиний податок з юридичних осіб</t>
  </si>
  <si>
    <t>% виконання</t>
  </si>
  <si>
    <t xml:space="preserve">% виконання  </t>
  </si>
  <si>
    <t>Адміністративний збір за державну реєстрацію речових прав на нерухоме майно та їх обтяжень</t>
  </si>
  <si>
    <t>Податок на доходи фізичних осіб у вигляді мінімального податкового зобов'язання, що підлягає сплаті фізичними особами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</si>
  <si>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</si>
  <si>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Інші дотації з місцевого бюджету</t>
  </si>
  <si>
    <t>Офіційні трансферти</t>
  </si>
  <si>
    <t>Від органів державного управління</t>
  </si>
  <si>
    <t>Субвенція з місцевого бюджету за рахунок залишку коштів освітньої субвенції,що утворився на початок бюджетного періоду</t>
  </si>
  <si>
    <t>Транспортний податок з фізичних осіб 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</si>
  <si>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</si>
  <si>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</si>
  <si>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</si>
  <si>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</si>
  <si>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</si>
  <si>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грн.</t>
  </si>
  <si>
    <t>за І півріччя 2025 року</t>
  </si>
  <si>
    <t>Адміністративні штрафи та інші санкції</t>
  </si>
  <si>
    <t>Доходи від власності та підприємницької діяльності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</si>
  <si>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</si>
  <si>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Секретар селищної ради</t>
  </si>
  <si>
    <t>Світлана ФЕДАН</t>
  </si>
  <si>
    <t xml:space="preserve">Секретар селищної ради                                                                      </t>
  </si>
  <si>
    <t xml:space="preserve">Додаток 2
до рішення сесії Вишнівської селищної ради №1346-48/VIII                          від 14 липня 2025 року                                              
</t>
  </si>
  <si>
    <t>Додаток 1
до рішення сесії Вишнівської селищної ради  №1346-48/VIII                                    від 14 липня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</si>
</sst>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#0.0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8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5" fillId="0" borderId="0" xfId="0" applyFont="1" applyAlignment="1">
      <alignment horizontal="center"/>
    </xf>
    <xf numFmtId="0" fontId="0" fillId="0" borderId="0" xfId="0" applyBorder="1" applyAlignment="1"/>
    <xf numFmtId="0" fontId="16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0" fillId="0" borderId="2" xfId="0" applyBorder="1" applyAlignment="1"/>
    <xf numFmtId="0" fontId="20" fillId="0" borderId="0" xfId="0" applyFont="1"/>
    <xf numFmtId="0" fontId="20" fillId="0" borderId="0" xfId="0" applyFont="1" applyAlignment="1">
      <alignment wrapText="1"/>
    </xf>
    <xf numFmtId="0" fontId="20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wrapText="1"/>
    </xf>
    <xf numFmtId="0" fontId="19" fillId="3" borderId="2" xfId="0" applyFont="1" applyFill="1" applyBorder="1" applyAlignment="1">
      <alignment horizontal="center" vertical="center" wrapText="1"/>
    </xf>
    <xf numFmtId="0" fontId="21" fillId="3" borderId="2" xfId="1" applyFont="1" applyFill="1" applyBorder="1" applyAlignment="1">
      <alignment horizontal="center"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0" xfId="0" applyFont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19" fillId="0" borderId="0" xfId="0" applyFont="1"/>
    <xf numFmtId="164" fontId="19" fillId="0" borderId="2" xfId="0" applyNumberFormat="1" applyFont="1" applyBorder="1"/>
    <xf numFmtId="164" fontId="20" fillId="0" borderId="2" xfId="0" applyNumberFormat="1" applyFont="1" applyBorder="1"/>
    <xf numFmtId="164" fontId="19" fillId="2" borderId="2" xfId="0" applyNumberFormat="1" applyFont="1" applyFill="1" applyBorder="1"/>
    <xf numFmtId="0" fontId="20" fillId="0" borderId="2" xfId="0" applyFont="1" applyBorder="1" applyAlignment="1">
      <alignment vertical="top" wrapText="1"/>
    </xf>
    <xf numFmtId="165" fontId="19" fillId="0" borderId="2" xfId="0" applyNumberFormat="1" applyFont="1" applyBorder="1"/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/>
    </xf>
    <xf numFmtId="0" fontId="15" fillId="0" borderId="0" xfId="0" applyFont="1"/>
    <xf numFmtId="0" fontId="19" fillId="0" borderId="2" xfId="0" applyFont="1" applyBorder="1" applyAlignment="1">
      <alignment vertical="center"/>
    </xf>
    <xf numFmtId="0" fontId="20" fillId="0" borderId="2" xfId="0" applyFont="1" applyFill="1" applyBorder="1"/>
    <xf numFmtId="0" fontId="20" fillId="0" borderId="2" xfId="0" applyFont="1" applyFill="1" applyBorder="1" applyAlignment="1">
      <alignment wrapText="1"/>
    </xf>
    <xf numFmtId="164" fontId="20" fillId="0" borderId="2" xfId="0" applyNumberFormat="1" applyFont="1" applyFill="1" applyBorder="1"/>
    <xf numFmtId="165" fontId="20" fillId="0" borderId="2" xfId="0" applyNumberFormat="1" applyFont="1" applyFill="1" applyBorder="1"/>
    <xf numFmtId="0" fontId="20" fillId="0" borderId="2" xfId="0" applyFont="1" applyFill="1" applyBorder="1" applyAlignment="1">
      <alignment vertical="center"/>
    </xf>
    <xf numFmtId="0" fontId="24" fillId="0" borderId="0" xfId="0" applyFont="1"/>
    <xf numFmtId="0" fontId="20" fillId="0" borderId="3" xfId="0" applyFont="1" applyBorder="1" applyAlignment="1">
      <alignment wrapText="1"/>
    </xf>
    <xf numFmtId="0" fontId="19" fillId="0" borderId="3" xfId="0" applyFont="1" applyBorder="1"/>
    <xf numFmtId="165" fontId="20" fillId="0" borderId="2" xfId="0" applyNumberFormat="1" applyFont="1" applyFill="1" applyBorder="1" applyAlignment="1">
      <alignment wrapText="1"/>
    </xf>
    <xf numFmtId="165" fontId="20" fillId="0" borderId="2" xfId="0" applyNumberFormat="1" applyFont="1" applyBorder="1" applyAlignment="1">
      <alignment wrapText="1"/>
    </xf>
    <xf numFmtId="165" fontId="19" fillId="0" borderId="2" xfId="0" applyNumberFormat="1" applyFont="1" applyBorder="1" applyAlignment="1">
      <alignment wrapText="1"/>
    </xf>
    <xf numFmtId="165" fontId="20" fillId="0" borderId="2" xfId="0" applyNumberFormat="1" applyFont="1" applyBorder="1"/>
    <xf numFmtId="165" fontId="19" fillId="0" borderId="2" xfId="0" applyNumberFormat="1" applyFont="1" applyFill="1" applyBorder="1"/>
    <xf numFmtId="165" fontId="19" fillId="0" borderId="2" xfId="0" applyNumberFormat="1" applyFont="1" applyFill="1" applyBorder="1" applyAlignment="1">
      <alignment wrapText="1"/>
    </xf>
    <xf numFmtId="165" fontId="19" fillId="2" borderId="2" xfId="2" applyNumberFormat="1" applyFont="1" applyFill="1" applyBorder="1"/>
    <xf numFmtId="165" fontId="19" fillId="2" borderId="2" xfId="0" applyNumberFormat="1" applyFont="1" applyFill="1" applyBorder="1"/>
    <xf numFmtId="0" fontId="20" fillId="0" borderId="2" xfId="15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2" xfId="0" applyBorder="1" applyAlignment="1"/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/>
    <xf numFmtId="0" fontId="0" fillId="0" borderId="0" xfId="0" applyAlignment="1"/>
  </cellXfs>
  <cellStyles count="1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view="pageBreakPreview" zoomScale="88" zoomScaleNormal="87" zoomScaleSheetLayoutView="88" workbookViewId="0">
      <selection activeCell="L8" sqref="L8"/>
    </sheetView>
  </sheetViews>
  <sheetFormatPr defaultRowHeight="15.75" x14ac:dyDescent="0.2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customWidth="1"/>
    <col min="6" max="6" width="14.28515625" style="7" customWidth="1"/>
    <col min="7" max="7" width="14" style="7" customWidth="1"/>
  </cols>
  <sheetData>
    <row r="1" spans="1:10" ht="76.5" customHeight="1" x14ac:dyDescent="0.3">
      <c r="E1" s="53" t="s">
        <v>106</v>
      </c>
      <c r="F1" s="54"/>
      <c r="G1" s="54"/>
    </row>
    <row r="3" spans="1:10" ht="23.25" x14ac:dyDescent="0.35">
      <c r="A3" s="3" t="s">
        <v>21</v>
      </c>
      <c r="B3" s="55" t="s">
        <v>75</v>
      </c>
      <c r="C3" s="55"/>
      <c r="D3" s="55"/>
      <c r="E3" s="55"/>
      <c r="F3" s="55"/>
      <c r="G3" s="55"/>
      <c r="H3" s="4"/>
      <c r="I3" s="4"/>
      <c r="J3" s="4"/>
    </row>
    <row r="4" spans="1:10" ht="18.75" x14ac:dyDescent="0.3">
      <c r="A4" s="1"/>
      <c r="B4" s="55" t="s">
        <v>68</v>
      </c>
      <c r="C4" s="55"/>
      <c r="D4" s="55"/>
      <c r="E4" s="55"/>
      <c r="F4" s="55"/>
      <c r="G4" s="55"/>
      <c r="H4" s="1"/>
      <c r="I4" s="1"/>
      <c r="J4" s="1"/>
    </row>
    <row r="5" spans="1:10" ht="18.75" x14ac:dyDescent="0.3">
      <c r="A5" s="1"/>
      <c r="B5" s="55" t="s">
        <v>98</v>
      </c>
      <c r="C5" s="55"/>
      <c r="D5" s="55"/>
      <c r="E5" s="55"/>
      <c r="F5" s="55"/>
      <c r="G5" s="55"/>
      <c r="H5" s="1"/>
      <c r="I5" s="1"/>
      <c r="J5" s="1"/>
    </row>
    <row r="6" spans="1:10" ht="18.75" x14ac:dyDescent="0.3">
      <c r="A6" s="5" t="s">
        <v>23</v>
      </c>
      <c r="B6" s="55" t="s">
        <v>69</v>
      </c>
      <c r="C6" s="55"/>
      <c r="D6" s="55"/>
      <c r="E6" s="55"/>
      <c r="F6" s="55"/>
      <c r="G6" s="55"/>
      <c r="H6" s="4"/>
      <c r="I6" s="4"/>
      <c r="J6" s="4"/>
    </row>
    <row r="7" spans="1:10" x14ac:dyDescent="0.25">
      <c r="G7" s="17" t="s">
        <v>97</v>
      </c>
    </row>
    <row r="8" spans="1:10" ht="15.75" customHeight="1" x14ac:dyDescent="0.25">
      <c r="A8" s="47"/>
      <c r="B8" s="48" t="s">
        <v>0</v>
      </c>
      <c r="C8" s="50" t="s">
        <v>24</v>
      </c>
      <c r="D8" s="61" t="s">
        <v>72</v>
      </c>
      <c r="E8" s="56" t="s">
        <v>70</v>
      </c>
      <c r="F8" s="56" t="s">
        <v>71</v>
      </c>
      <c r="G8" s="57" t="s">
        <v>82</v>
      </c>
      <c r="H8" s="2"/>
    </row>
    <row r="9" spans="1:10" ht="62.25" customHeight="1" x14ac:dyDescent="0.25">
      <c r="A9" s="47"/>
      <c r="B9" s="49"/>
      <c r="C9" s="51"/>
      <c r="D9" s="62"/>
      <c r="E9" s="56"/>
      <c r="F9" s="56"/>
      <c r="G9" s="58"/>
    </row>
    <row r="10" spans="1:10" ht="18" customHeight="1" x14ac:dyDescent="0.25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 x14ac:dyDescent="0.25">
      <c r="A11" s="13"/>
      <c r="B11" s="13">
        <v>10000000</v>
      </c>
      <c r="C11" s="14" t="s">
        <v>1</v>
      </c>
      <c r="D11" s="24">
        <f>D12+D18+D23+D27</f>
        <v>29640920</v>
      </c>
      <c r="E11" s="24">
        <f>E12+E18+E23+E27</f>
        <v>12696656</v>
      </c>
      <c r="F11" s="24">
        <f>F12+F18+F23+F27</f>
        <v>15558009.75</v>
      </c>
      <c r="G11" s="20">
        <f t="shared" ref="G11:G20" si="0">F11/E11*100</f>
        <v>122.53627845001078</v>
      </c>
    </row>
    <row r="12" spans="1:10" s="19" customFormat="1" ht="31.5" x14ac:dyDescent="0.25">
      <c r="A12" s="13"/>
      <c r="B12" s="13">
        <v>11000000</v>
      </c>
      <c r="C12" s="14" t="s">
        <v>2</v>
      </c>
      <c r="D12" s="24">
        <f>D13</f>
        <v>16604400</v>
      </c>
      <c r="E12" s="24">
        <f>E13</f>
        <v>6432554</v>
      </c>
      <c r="F12" s="24">
        <f>F13</f>
        <v>7047448.75</v>
      </c>
      <c r="G12" s="20">
        <f t="shared" si="0"/>
        <v>109.55910747115377</v>
      </c>
    </row>
    <row r="13" spans="1:10" s="19" customFormat="1" x14ac:dyDescent="0.25">
      <c r="A13" s="13"/>
      <c r="B13" s="13">
        <v>11010000</v>
      </c>
      <c r="C13" s="14" t="s">
        <v>3</v>
      </c>
      <c r="D13" s="24">
        <f>SUM(D14:D17)</f>
        <v>16604400</v>
      </c>
      <c r="E13" s="24">
        <f t="shared" ref="E13:F13" si="1">SUM(E14:E17)</f>
        <v>6432554</v>
      </c>
      <c r="F13" s="24">
        <f t="shared" si="1"/>
        <v>7047448.75</v>
      </c>
      <c r="G13" s="20">
        <f t="shared" si="0"/>
        <v>109.55910747115377</v>
      </c>
    </row>
    <row r="14" spans="1:10" s="7" customFormat="1" ht="31.5" x14ac:dyDescent="0.25">
      <c r="A14" s="15"/>
      <c r="B14" s="29">
        <v>11010100</v>
      </c>
      <c r="C14" s="30" t="s">
        <v>4</v>
      </c>
      <c r="D14" s="37">
        <v>11918000</v>
      </c>
      <c r="E14" s="32">
        <v>5598100</v>
      </c>
      <c r="F14" s="32">
        <v>6193936.0300000003</v>
      </c>
      <c r="G14" s="31">
        <f t="shared" si="0"/>
        <v>110.64354030831889</v>
      </c>
    </row>
    <row r="15" spans="1:10" s="7" customFormat="1" ht="31.5" x14ac:dyDescent="0.25">
      <c r="A15" s="15"/>
      <c r="B15" s="29">
        <v>11010400</v>
      </c>
      <c r="C15" s="30" t="s">
        <v>5</v>
      </c>
      <c r="D15" s="37">
        <v>2979500</v>
      </c>
      <c r="E15" s="32">
        <v>635699</v>
      </c>
      <c r="F15" s="32">
        <v>711929.22</v>
      </c>
      <c r="G15" s="31">
        <f t="shared" si="0"/>
        <v>111.99155889815778</v>
      </c>
    </row>
    <row r="16" spans="1:10" s="7" customFormat="1" ht="31.5" x14ac:dyDescent="0.25">
      <c r="A16" s="15"/>
      <c r="B16" s="15">
        <v>11010500</v>
      </c>
      <c r="C16" s="16" t="s">
        <v>6</v>
      </c>
      <c r="D16" s="38">
        <v>191900</v>
      </c>
      <c r="E16" s="32">
        <v>92050</v>
      </c>
      <c r="F16" s="32">
        <v>102324.76</v>
      </c>
      <c r="G16" s="21">
        <f t="shared" si="0"/>
        <v>111.16215100488864</v>
      </c>
    </row>
    <row r="17" spans="1:7" s="7" customFormat="1" ht="31.5" x14ac:dyDescent="0.25">
      <c r="A17" s="15"/>
      <c r="B17" s="15">
        <v>11011300</v>
      </c>
      <c r="C17" s="16" t="s">
        <v>85</v>
      </c>
      <c r="D17" s="38">
        <v>1515000</v>
      </c>
      <c r="E17" s="32">
        <v>106705</v>
      </c>
      <c r="F17" s="32">
        <v>39258.74</v>
      </c>
      <c r="G17" s="21">
        <f t="shared" si="0"/>
        <v>36.79184668009934</v>
      </c>
    </row>
    <row r="18" spans="1:7" s="19" customFormat="1" x14ac:dyDescent="0.25">
      <c r="A18" s="13"/>
      <c r="B18" s="13">
        <v>13000000</v>
      </c>
      <c r="C18" s="14" t="s">
        <v>44</v>
      </c>
      <c r="D18" s="24">
        <f>D19+D21</f>
        <v>8190</v>
      </c>
      <c r="E18" s="24">
        <f t="shared" ref="E18:F18" si="2">E19+E21</f>
        <v>6702</v>
      </c>
      <c r="F18" s="24">
        <f t="shared" si="2"/>
        <v>4985.17</v>
      </c>
      <c r="G18" s="20">
        <f t="shared" si="0"/>
        <v>74.383318412414198</v>
      </c>
    </row>
    <row r="19" spans="1:7" s="19" customFormat="1" x14ac:dyDescent="0.25">
      <c r="A19" s="13"/>
      <c r="B19" s="13">
        <v>13010000</v>
      </c>
      <c r="C19" s="14" t="s">
        <v>42</v>
      </c>
      <c r="D19" s="24">
        <f>D20</f>
        <v>5300</v>
      </c>
      <c r="E19" s="24">
        <f>E20</f>
        <v>5300</v>
      </c>
      <c r="F19" s="24">
        <f>F20</f>
        <v>2938.78</v>
      </c>
      <c r="G19" s="20">
        <f t="shared" si="0"/>
        <v>55.448679245283031</v>
      </c>
    </row>
    <row r="20" spans="1:7" s="7" customFormat="1" ht="47.25" x14ac:dyDescent="0.25">
      <c r="A20" s="15"/>
      <c r="B20" s="15">
        <v>13010200</v>
      </c>
      <c r="C20" s="16" t="s">
        <v>43</v>
      </c>
      <c r="D20" s="38">
        <v>5300</v>
      </c>
      <c r="E20" s="32">
        <v>5300</v>
      </c>
      <c r="F20" s="32">
        <v>2938.78</v>
      </c>
      <c r="G20" s="20">
        <f t="shared" si="0"/>
        <v>55.448679245283031</v>
      </c>
    </row>
    <row r="21" spans="1:7" s="19" customFormat="1" x14ac:dyDescent="0.25">
      <c r="A21" s="13"/>
      <c r="B21" s="13">
        <v>13030000</v>
      </c>
      <c r="C21" s="14" t="s">
        <v>45</v>
      </c>
      <c r="D21" s="24">
        <f>D22</f>
        <v>2890</v>
      </c>
      <c r="E21" s="24">
        <f>E22</f>
        <v>1402</v>
      </c>
      <c r="F21" s="24">
        <f>F22</f>
        <v>2046.39</v>
      </c>
      <c r="G21" s="20">
        <f t="shared" ref="G21:G26" si="3">F21/E21*100</f>
        <v>145.96219686162627</v>
      </c>
    </row>
    <row r="22" spans="1:7" s="7" customFormat="1" ht="31.5" x14ac:dyDescent="0.25">
      <c r="A22" s="15"/>
      <c r="B22" s="15">
        <v>13030100</v>
      </c>
      <c r="C22" s="16" t="s">
        <v>39</v>
      </c>
      <c r="D22" s="38">
        <v>2890</v>
      </c>
      <c r="E22" s="32">
        <v>1402</v>
      </c>
      <c r="F22" s="32">
        <v>2046.39</v>
      </c>
      <c r="G22" s="20">
        <f t="shared" si="3"/>
        <v>145.96219686162627</v>
      </c>
    </row>
    <row r="23" spans="1:7" s="19" customFormat="1" x14ac:dyDescent="0.25">
      <c r="A23" s="13"/>
      <c r="B23" s="13">
        <v>14000000</v>
      </c>
      <c r="C23" s="14" t="s">
        <v>7</v>
      </c>
      <c r="D23" s="24">
        <f>D24</f>
        <v>86200</v>
      </c>
      <c r="E23" s="24">
        <f>E24</f>
        <v>39090</v>
      </c>
      <c r="F23" s="24">
        <f>F24</f>
        <v>51868.17</v>
      </c>
      <c r="G23" s="20">
        <f t="shared" si="3"/>
        <v>132.68910207214122</v>
      </c>
    </row>
    <row r="24" spans="1:7" s="19" customFormat="1" ht="31.5" x14ac:dyDescent="0.25">
      <c r="A24" s="13"/>
      <c r="B24" s="13">
        <v>14040000</v>
      </c>
      <c r="C24" s="14" t="s">
        <v>46</v>
      </c>
      <c r="D24" s="39">
        <f>D25+D26</f>
        <v>86200</v>
      </c>
      <c r="E24" s="24">
        <f>E25+E26</f>
        <v>39090</v>
      </c>
      <c r="F24" s="24">
        <f>F25+F26</f>
        <v>51868.17</v>
      </c>
      <c r="G24" s="20">
        <f t="shared" si="3"/>
        <v>132.68910207214122</v>
      </c>
    </row>
    <row r="25" spans="1:7" s="7" customFormat="1" ht="63" x14ac:dyDescent="0.25">
      <c r="A25" s="15"/>
      <c r="B25" s="15">
        <v>14040100</v>
      </c>
      <c r="C25" s="16" t="s">
        <v>79</v>
      </c>
      <c r="D25" s="38">
        <v>22900</v>
      </c>
      <c r="E25" s="40">
        <v>10190</v>
      </c>
      <c r="F25" s="40">
        <v>14944.02</v>
      </c>
      <c r="G25" s="20">
        <f t="shared" si="3"/>
        <v>146.65377821393523</v>
      </c>
    </row>
    <row r="26" spans="1:7" s="7" customFormat="1" ht="47.25" x14ac:dyDescent="0.25">
      <c r="A26" s="15"/>
      <c r="B26" s="15">
        <v>14040200</v>
      </c>
      <c r="C26" s="16" t="s">
        <v>80</v>
      </c>
      <c r="D26" s="38">
        <v>63300</v>
      </c>
      <c r="E26" s="32">
        <v>28900</v>
      </c>
      <c r="F26" s="32">
        <v>36924.15</v>
      </c>
      <c r="G26" s="21">
        <f t="shared" si="3"/>
        <v>127.76522491349482</v>
      </c>
    </row>
    <row r="27" spans="1:7" s="19" customFormat="1" x14ac:dyDescent="0.25">
      <c r="A27" s="13"/>
      <c r="B27" s="13">
        <v>18000000</v>
      </c>
      <c r="C27" s="14" t="s">
        <v>47</v>
      </c>
      <c r="D27" s="24">
        <f>D28+D39</f>
        <v>12942130</v>
      </c>
      <c r="E27" s="24">
        <f>E28+E39</f>
        <v>6218310</v>
      </c>
      <c r="F27" s="24">
        <f>F28+F39</f>
        <v>8453707.6600000001</v>
      </c>
      <c r="G27" s="20">
        <f>F27/E27*100</f>
        <v>135.94863652664472</v>
      </c>
    </row>
    <row r="28" spans="1:7" s="19" customFormat="1" x14ac:dyDescent="0.25">
      <c r="A28" s="13"/>
      <c r="B28" s="13">
        <v>18010000</v>
      </c>
      <c r="C28" s="14" t="s">
        <v>48</v>
      </c>
      <c r="D28" s="24">
        <f>SUM(D29:D38)</f>
        <v>4923880</v>
      </c>
      <c r="E28" s="24">
        <f>SUM(E29:E38)</f>
        <v>1271770</v>
      </c>
      <c r="F28" s="24">
        <f>SUM(F29:F38)</f>
        <v>1600849.4000000001</v>
      </c>
      <c r="G28" s="20">
        <f>F28/E28*100</f>
        <v>125.87570079495507</v>
      </c>
    </row>
    <row r="29" spans="1:7" s="7" customFormat="1" ht="31.5" x14ac:dyDescent="0.25">
      <c r="A29" s="15"/>
      <c r="B29" s="15">
        <v>18010100</v>
      </c>
      <c r="C29" s="16" t="s">
        <v>49</v>
      </c>
      <c r="D29" s="38">
        <v>18200</v>
      </c>
      <c r="E29" s="32">
        <v>13502</v>
      </c>
      <c r="F29" s="32">
        <v>14342.61</v>
      </c>
      <c r="G29" s="20">
        <f>F29/E29*100</f>
        <v>106.22581839727448</v>
      </c>
    </row>
    <row r="30" spans="1:7" s="7" customFormat="1" ht="31.5" x14ac:dyDescent="0.25">
      <c r="A30" s="15"/>
      <c r="B30" s="15">
        <v>18010200</v>
      </c>
      <c r="C30" s="16" t="s">
        <v>50</v>
      </c>
      <c r="D30" s="38">
        <v>113000</v>
      </c>
      <c r="E30" s="32">
        <v>32990</v>
      </c>
      <c r="F30" s="32">
        <v>38310.550000000003</v>
      </c>
      <c r="G30" s="20">
        <f>F30/E30*100</f>
        <v>116.12776598969386</v>
      </c>
    </row>
    <row r="31" spans="1:7" s="7" customFormat="1" ht="31.5" x14ac:dyDescent="0.25">
      <c r="A31" s="15"/>
      <c r="B31" s="15">
        <v>18010300</v>
      </c>
      <c r="C31" s="16" t="s">
        <v>51</v>
      </c>
      <c r="D31" s="38">
        <v>186200</v>
      </c>
      <c r="E31" s="32">
        <v>52700</v>
      </c>
      <c r="F31" s="32">
        <v>15148.03</v>
      </c>
      <c r="G31" s="20">
        <v>0</v>
      </c>
    </row>
    <row r="32" spans="1:7" s="7" customFormat="1" ht="31.5" x14ac:dyDescent="0.25">
      <c r="A32" s="15"/>
      <c r="B32" s="15">
        <v>18010400</v>
      </c>
      <c r="C32" s="16" t="s">
        <v>52</v>
      </c>
      <c r="D32" s="38">
        <v>384000</v>
      </c>
      <c r="E32" s="32">
        <v>243158</v>
      </c>
      <c r="F32" s="32">
        <v>280024.11</v>
      </c>
      <c r="G32" s="20">
        <f t="shared" ref="G32:G54" si="4">F32/E32*100</f>
        <v>115.16138066606898</v>
      </c>
    </row>
    <row r="33" spans="1:7" s="7" customFormat="1" x14ac:dyDescent="0.25">
      <c r="A33" s="15"/>
      <c r="B33" s="15">
        <v>18010500</v>
      </c>
      <c r="C33" s="16" t="s">
        <v>53</v>
      </c>
      <c r="D33" s="38">
        <v>319300</v>
      </c>
      <c r="E33" s="32">
        <v>160720</v>
      </c>
      <c r="F33" s="32">
        <v>235063.6</v>
      </c>
      <c r="G33" s="20">
        <f t="shared" si="4"/>
        <v>146.25659532105527</v>
      </c>
    </row>
    <row r="34" spans="1:7" s="7" customFormat="1" x14ac:dyDescent="0.25">
      <c r="A34" s="15"/>
      <c r="B34" s="15">
        <v>18010600</v>
      </c>
      <c r="C34" s="16" t="s">
        <v>54</v>
      </c>
      <c r="D34" s="38">
        <v>1038900</v>
      </c>
      <c r="E34" s="32">
        <v>445450</v>
      </c>
      <c r="F34" s="32">
        <v>584166.89</v>
      </c>
      <c r="G34" s="20">
        <f t="shared" si="4"/>
        <v>131.14084409024582</v>
      </c>
    </row>
    <row r="35" spans="1:7" s="7" customFormat="1" x14ac:dyDescent="0.25">
      <c r="A35" s="15"/>
      <c r="B35" s="15">
        <v>18010700</v>
      </c>
      <c r="C35" s="16" t="s">
        <v>55</v>
      </c>
      <c r="D35" s="38">
        <v>2360450</v>
      </c>
      <c r="E35" s="32">
        <v>96750</v>
      </c>
      <c r="F35" s="32">
        <v>189779.07</v>
      </c>
      <c r="G35" s="20">
        <f t="shared" si="4"/>
        <v>196.15407751937985</v>
      </c>
    </row>
    <row r="36" spans="1:7" s="7" customFormat="1" x14ac:dyDescent="0.25">
      <c r="A36" s="15"/>
      <c r="B36" s="15">
        <v>18010900</v>
      </c>
      <c r="C36" s="16" t="s">
        <v>56</v>
      </c>
      <c r="D36" s="38">
        <v>483000</v>
      </c>
      <c r="E36" s="32">
        <v>214000</v>
      </c>
      <c r="F36" s="32">
        <v>216931.21</v>
      </c>
      <c r="G36" s="20">
        <f t="shared" si="4"/>
        <v>101.36972429906541</v>
      </c>
    </row>
    <row r="37" spans="1:7" s="7" customFormat="1" x14ac:dyDescent="0.25">
      <c r="A37" s="15"/>
      <c r="B37" s="15">
        <v>18011000</v>
      </c>
      <c r="C37" s="16" t="s">
        <v>91</v>
      </c>
      <c r="D37" s="38">
        <v>0</v>
      </c>
      <c r="E37" s="32">
        <v>0</v>
      </c>
      <c r="F37" s="32">
        <v>14583.33</v>
      </c>
      <c r="G37" s="20">
        <v>0</v>
      </c>
    </row>
    <row r="38" spans="1:7" s="7" customFormat="1" x14ac:dyDescent="0.25">
      <c r="A38" s="15"/>
      <c r="B38" s="15">
        <v>18011100</v>
      </c>
      <c r="C38" s="16" t="s">
        <v>57</v>
      </c>
      <c r="D38" s="38">
        <v>20830</v>
      </c>
      <c r="E38" s="32">
        <v>12500</v>
      </c>
      <c r="F38" s="32">
        <v>12500</v>
      </c>
      <c r="G38" s="20">
        <f t="shared" si="4"/>
        <v>100</v>
      </c>
    </row>
    <row r="39" spans="1:7" s="19" customFormat="1" x14ac:dyDescent="0.25">
      <c r="A39" s="13"/>
      <c r="B39" s="13">
        <v>18050000</v>
      </c>
      <c r="C39" s="14" t="s">
        <v>8</v>
      </c>
      <c r="D39" s="24">
        <f>D41+D42+D40</f>
        <v>8018250</v>
      </c>
      <c r="E39" s="24">
        <f t="shared" ref="E39:F39" si="5">E41+E42+E40</f>
        <v>4946540</v>
      </c>
      <c r="F39" s="24">
        <f t="shared" si="5"/>
        <v>6852858.2599999998</v>
      </c>
      <c r="G39" s="20">
        <f t="shared" si="4"/>
        <v>138.53841796488049</v>
      </c>
    </row>
    <row r="40" spans="1:7" s="19" customFormat="1" hidden="1" x14ac:dyDescent="0.25">
      <c r="A40" s="13"/>
      <c r="B40" s="15">
        <v>18050300</v>
      </c>
      <c r="C40" s="16" t="s">
        <v>81</v>
      </c>
      <c r="D40" s="40">
        <v>0</v>
      </c>
      <c r="E40" s="40">
        <v>0</v>
      </c>
      <c r="F40" s="40">
        <v>0</v>
      </c>
      <c r="G40" s="20" t="e">
        <f t="shared" si="4"/>
        <v>#DIV/0!</v>
      </c>
    </row>
    <row r="41" spans="1:7" s="7" customFormat="1" x14ac:dyDescent="0.25">
      <c r="A41" s="15"/>
      <c r="B41" s="15">
        <v>18050400</v>
      </c>
      <c r="C41" s="16" t="s">
        <v>9</v>
      </c>
      <c r="D41" s="38">
        <v>3875050</v>
      </c>
      <c r="E41" s="32">
        <v>2745300</v>
      </c>
      <c r="F41" s="32">
        <v>3501756.55</v>
      </c>
      <c r="G41" s="20">
        <f t="shared" si="4"/>
        <v>127.55460423268859</v>
      </c>
    </row>
    <row r="42" spans="1:7" s="7" customFormat="1" ht="47.25" x14ac:dyDescent="0.25">
      <c r="A42" s="15"/>
      <c r="B42" s="18">
        <v>18050500</v>
      </c>
      <c r="C42" s="16" t="s">
        <v>58</v>
      </c>
      <c r="D42" s="38">
        <v>4143200</v>
      </c>
      <c r="E42" s="32">
        <v>2201240</v>
      </c>
      <c r="F42" s="32">
        <v>3351101.71</v>
      </c>
      <c r="G42" s="20">
        <f t="shared" si="4"/>
        <v>152.23699869164653</v>
      </c>
    </row>
    <row r="43" spans="1:7" s="19" customFormat="1" x14ac:dyDescent="0.25">
      <c r="A43" s="13"/>
      <c r="B43" s="13">
        <v>20000000</v>
      </c>
      <c r="C43" s="14" t="s">
        <v>11</v>
      </c>
      <c r="D43" s="24">
        <f>D47+D55+D44</f>
        <v>96180</v>
      </c>
      <c r="E43" s="24">
        <f t="shared" ref="E43:F43" si="6">E47+E55+E44</f>
        <v>43354</v>
      </c>
      <c r="F43" s="24">
        <f t="shared" si="6"/>
        <v>93499.25</v>
      </c>
      <c r="G43" s="20">
        <f t="shared" si="4"/>
        <v>215.66464455413569</v>
      </c>
    </row>
    <row r="44" spans="1:7" s="19" customFormat="1" x14ac:dyDescent="0.25">
      <c r="A44" s="13"/>
      <c r="B44" s="13">
        <v>21000000</v>
      </c>
      <c r="C44" s="14" t="s">
        <v>100</v>
      </c>
      <c r="D44" s="24">
        <v>0</v>
      </c>
      <c r="E44" s="24">
        <v>0</v>
      </c>
      <c r="F44" s="24">
        <v>136</v>
      </c>
      <c r="G44" s="20">
        <v>0</v>
      </c>
    </row>
    <row r="45" spans="1:7" s="19" customFormat="1" x14ac:dyDescent="0.25">
      <c r="A45" s="13"/>
      <c r="B45" s="13">
        <v>21080000</v>
      </c>
      <c r="C45" s="14" t="s">
        <v>74</v>
      </c>
      <c r="D45" s="24">
        <v>0</v>
      </c>
      <c r="E45" s="24">
        <v>0</v>
      </c>
      <c r="F45" s="24">
        <v>136</v>
      </c>
      <c r="G45" s="20">
        <v>0</v>
      </c>
    </row>
    <row r="46" spans="1:7" s="19" customFormat="1" x14ac:dyDescent="0.25">
      <c r="A46" s="13"/>
      <c r="B46" s="15">
        <v>21081100</v>
      </c>
      <c r="C46" s="16" t="s">
        <v>99</v>
      </c>
      <c r="D46" s="24">
        <v>0</v>
      </c>
      <c r="E46" s="24">
        <v>0</v>
      </c>
      <c r="F46" s="24">
        <v>136</v>
      </c>
      <c r="G46" s="20">
        <v>0</v>
      </c>
    </row>
    <row r="47" spans="1:7" s="19" customFormat="1" ht="31.5" x14ac:dyDescent="0.25">
      <c r="A47" s="13"/>
      <c r="B47" s="13">
        <v>22000000</v>
      </c>
      <c r="C47" s="14" t="s">
        <v>12</v>
      </c>
      <c r="D47" s="39">
        <f>D48+D52</f>
        <v>96180</v>
      </c>
      <c r="E47" s="39">
        <f t="shared" ref="E47:F47" si="7">E48+E52</f>
        <v>43354</v>
      </c>
      <c r="F47" s="39">
        <f t="shared" si="7"/>
        <v>47572.219999999994</v>
      </c>
      <c r="G47" s="20">
        <f t="shared" si="4"/>
        <v>109.7297135212437</v>
      </c>
    </row>
    <row r="48" spans="1:7" s="19" customFormat="1" x14ac:dyDescent="0.25">
      <c r="A48" s="13"/>
      <c r="B48" s="13">
        <v>22010000</v>
      </c>
      <c r="C48" s="14" t="s">
        <v>13</v>
      </c>
      <c r="D48" s="39">
        <f>D50+D51+D49</f>
        <v>96100</v>
      </c>
      <c r="E48" s="39">
        <f t="shared" ref="E48:F48" si="8">E50+E51+E49</f>
        <v>43320</v>
      </c>
      <c r="F48" s="39">
        <f t="shared" si="8"/>
        <v>47530.869999999995</v>
      </c>
      <c r="G48" s="20">
        <f t="shared" si="4"/>
        <v>109.72038319482917</v>
      </c>
    </row>
    <row r="49" spans="1:7" s="19" customFormat="1" ht="31.5" x14ac:dyDescent="0.25">
      <c r="A49" s="13"/>
      <c r="B49" s="15">
        <v>22010300</v>
      </c>
      <c r="C49" s="16" t="s">
        <v>86</v>
      </c>
      <c r="D49" s="38">
        <v>4300</v>
      </c>
      <c r="E49" s="38">
        <v>1820</v>
      </c>
      <c r="F49" s="38">
        <v>0</v>
      </c>
      <c r="G49" s="21">
        <v>0</v>
      </c>
    </row>
    <row r="50" spans="1:7" s="7" customFormat="1" x14ac:dyDescent="0.25">
      <c r="A50" s="15"/>
      <c r="B50" s="15">
        <v>22012500</v>
      </c>
      <c r="C50" s="16" t="s">
        <v>14</v>
      </c>
      <c r="D50" s="38">
        <v>25500</v>
      </c>
      <c r="E50" s="32">
        <v>12500</v>
      </c>
      <c r="F50" s="32">
        <v>5346.66</v>
      </c>
      <c r="G50" s="20">
        <f t="shared" si="4"/>
        <v>42.77328</v>
      </c>
    </row>
    <row r="51" spans="1:7" s="7" customFormat="1" ht="31.5" x14ac:dyDescent="0.25">
      <c r="A51" s="15"/>
      <c r="B51" s="33">
        <v>22012600</v>
      </c>
      <c r="C51" s="16" t="s">
        <v>84</v>
      </c>
      <c r="D51" s="38">
        <v>66300</v>
      </c>
      <c r="E51" s="32">
        <v>29000</v>
      </c>
      <c r="F51" s="32">
        <v>42184.21</v>
      </c>
      <c r="G51" s="20">
        <f t="shared" si="4"/>
        <v>145.46279310344826</v>
      </c>
    </row>
    <row r="52" spans="1:7" s="19" customFormat="1" x14ac:dyDescent="0.25">
      <c r="A52" s="13"/>
      <c r="B52" s="13">
        <v>22090000</v>
      </c>
      <c r="C52" s="14" t="s">
        <v>15</v>
      </c>
      <c r="D52" s="39">
        <f>D53+D54</f>
        <v>80</v>
      </c>
      <c r="E52" s="39">
        <f t="shared" ref="E52:F52" si="9">E53+E54</f>
        <v>34</v>
      </c>
      <c r="F52" s="39">
        <f t="shared" si="9"/>
        <v>41.35</v>
      </c>
      <c r="G52" s="20">
        <f t="shared" si="4"/>
        <v>121.61764705882354</v>
      </c>
    </row>
    <row r="53" spans="1:7" s="7" customFormat="1" ht="31.5" x14ac:dyDescent="0.25">
      <c r="A53" s="15"/>
      <c r="B53" s="15">
        <v>22090100</v>
      </c>
      <c r="C53" s="16" t="s">
        <v>16</v>
      </c>
      <c r="D53" s="38">
        <v>80</v>
      </c>
      <c r="E53" s="32">
        <v>34</v>
      </c>
      <c r="F53" s="32">
        <v>41.35</v>
      </c>
      <c r="G53" s="20">
        <f t="shared" si="4"/>
        <v>121.61764705882354</v>
      </c>
    </row>
    <row r="54" spans="1:7" s="7" customFormat="1" ht="31.5" hidden="1" x14ac:dyDescent="0.25">
      <c r="A54" s="15"/>
      <c r="B54" s="15">
        <v>22090400</v>
      </c>
      <c r="C54" s="16" t="s">
        <v>17</v>
      </c>
      <c r="D54" s="38">
        <v>0</v>
      </c>
      <c r="E54" s="32">
        <v>0</v>
      </c>
      <c r="F54" s="32">
        <v>0</v>
      </c>
      <c r="G54" s="20" t="e">
        <f t="shared" si="4"/>
        <v>#DIV/0!</v>
      </c>
    </row>
    <row r="55" spans="1:7" s="19" customFormat="1" x14ac:dyDescent="0.25">
      <c r="A55" s="13"/>
      <c r="B55" s="13">
        <v>24000000</v>
      </c>
      <c r="C55" s="14" t="s">
        <v>76</v>
      </c>
      <c r="D55" s="39">
        <v>0</v>
      </c>
      <c r="E55" s="24">
        <v>0</v>
      </c>
      <c r="F55" s="24">
        <f>F56</f>
        <v>45791.03</v>
      </c>
      <c r="G55" s="20">
        <v>0</v>
      </c>
    </row>
    <row r="56" spans="1:7" s="7" customFormat="1" x14ac:dyDescent="0.25">
      <c r="A56" s="15"/>
      <c r="B56" s="15">
        <v>24060000</v>
      </c>
      <c r="C56" s="16" t="s">
        <v>77</v>
      </c>
      <c r="D56" s="38">
        <v>0</v>
      </c>
      <c r="E56" s="40">
        <v>0</v>
      </c>
      <c r="F56" s="40">
        <f>F57</f>
        <v>45791.03</v>
      </c>
      <c r="G56" s="20">
        <v>0</v>
      </c>
    </row>
    <row r="57" spans="1:7" s="7" customFormat="1" x14ac:dyDescent="0.25">
      <c r="A57" s="15"/>
      <c r="B57" s="15">
        <v>24060300</v>
      </c>
      <c r="C57" s="16" t="s">
        <v>74</v>
      </c>
      <c r="D57" s="38">
        <v>0</v>
      </c>
      <c r="E57" s="32">
        <v>0</v>
      </c>
      <c r="F57" s="32">
        <v>45791.03</v>
      </c>
      <c r="G57" s="20">
        <v>0</v>
      </c>
    </row>
    <row r="58" spans="1:7" s="19" customFormat="1" x14ac:dyDescent="0.25">
      <c r="A58" s="13"/>
      <c r="B58" s="13">
        <v>40000000</v>
      </c>
      <c r="C58" s="14" t="s">
        <v>18</v>
      </c>
      <c r="D58" s="41">
        <f>D60+D62+D67+D70</f>
        <v>14183722</v>
      </c>
      <c r="E58" s="24">
        <f>E60+E62+E67+E70</f>
        <v>11273717</v>
      </c>
      <c r="F58" s="24">
        <f>F60+F62+F67+F70</f>
        <v>11238449</v>
      </c>
      <c r="G58" s="20">
        <f>F58/E58*100</f>
        <v>99.687166175982597</v>
      </c>
    </row>
    <row r="59" spans="1:7" s="19" customFormat="1" x14ac:dyDescent="0.25">
      <c r="A59" s="13"/>
      <c r="B59" s="13">
        <v>41000000</v>
      </c>
      <c r="C59" s="14" t="s">
        <v>19</v>
      </c>
      <c r="D59" s="42">
        <f>D60+D62+D67+D70</f>
        <v>14183722</v>
      </c>
      <c r="E59" s="39">
        <f>E60+E62+E67+E70</f>
        <v>11273717</v>
      </c>
      <c r="F59" s="24">
        <f>F60+F62+F67+F70</f>
        <v>11238449</v>
      </c>
      <c r="G59" s="20">
        <f>F59/E59*100</f>
        <v>99.687166175982597</v>
      </c>
    </row>
    <row r="60" spans="1:7" s="19" customFormat="1" x14ac:dyDescent="0.25">
      <c r="A60" s="13"/>
      <c r="B60" s="13">
        <v>41020000</v>
      </c>
      <c r="C60" s="14" t="s">
        <v>35</v>
      </c>
      <c r="D60" s="42">
        <f>D61</f>
        <v>3306000</v>
      </c>
      <c r="E60" s="42">
        <f t="shared" ref="E60:F60" si="10">E61</f>
        <v>1653000</v>
      </c>
      <c r="F60" s="42">
        <f t="shared" si="10"/>
        <v>1653000</v>
      </c>
      <c r="G60" s="20">
        <f>F60/E60*100</f>
        <v>100</v>
      </c>
    </row>
    <row r="61" spans="1:7" s="7" customFormat="1" x14ac:dyDescent="0.25">
      <c r="A61" s="15"/>
      <c r="B61" s="15">
        <v>41020100</v>
      </c>
      <c r="C61" s="16" t="s">
        <v>59</v>
      </c>
      <c r="D61" s="37">
        <v>3306000</v>
      </c>
      <c r="E61" s="32">
        <v>1653000</v>
      </c>
      <c r="F61" s="32">
        <v>1653000</v>
      </c>
      <c r="G61" s="20">
        <f>F61/E61*100</f>
        <v>100</v>
      </c>
    </row>
    <row r="62" spans="1:7" s="7" customFormat="1" x14ac:dyDescent="0.25">
      <c r="A62" s="15"/>
      <c r="B62" s="13">
        <v>41030000</v>
      </c>
      <c r="C62" s="13" t="s">
        <v>60</v>
      </c>
      <c r="D62" s="41">
        <f>D63+D64+D65+D66</f>
        <v>10727600</v>
      </c>
      <c r="E62" s="41">
        <f t="shared" ref="E62:F62" si="11">E63+E64+E65+E66</f>
        <v>9584300</v>
      </c>
      <c r="F62" s="41">
        <f t="shared" si="11"/>
        <v>9584300</v>
      </c>
      <c r="G62" s="20">
        <f t="shared" ref="G62:G73" si="12">F62/E62*100</f>
        <v>100</v>
      </c>
    </row>
    <row r="63" spans="1:7" s="7" customFormat="1" x14ac:dyDescent="0.25">
      <c r="A63" s="15"/>
      <c r="B63" s="15">
        <v>41033900</v>
      </c>
      <c r="C63" s="15" t="s">
        <v>61</v>
      </c>
      <c r="D63" s="32">
        <v>9709700</v>
      </c>
      <c r="E63" s="32">
        <v>8692100</v>
      </c>
      <c r="F63" s="32">
        <v>8692100</v>
      </c>
      <c r="G63" s="20">
        <f t="shared" si="12"/>
        <v>100</v>
      </c>
    </row>
    <row r="64" spans="1:7" s="7" customFormat="1" ht="31.5" x14ac:dyDescent="0.25">
      <c r="A64" s="15"/>
      <c r="B64" s="15">
        <v>41035400</v>
      </c>
      <c r="C64" s="16" t="s">
        <v>92</v>
      </c>
      <c r="D64" s="32">
        <v>38700</v>
      </c>
      <c r="E64" s="32">
        <v>23400</v>
      </c>
      <c r="F64" s="32">
        <v>23400</v>
      </c>
      <c r="G64" s="20">
        <f t="shared" si="12"/>
        <v>100</v>
      </c>
    </row>
    <row r="65" spans="1:7" s="7" customFormat="1" ht="47.25" x14ac:dyDescent="0.25">
      <c r="A65" s="15"/>
      <c r="B65" s="15">
        <v>41036000</v>
      </c>
      <c r="C65" s="16" t="s">
        <v>93</v>
      </c>
      <c r="D65" s="32">
        <v>253600</v>
      </c>
      <c r="E65" s="32">
        <v>143200</v>
      </c>
      <c r="F65" s="32">
        <v>143200</v>
      </c>
      <c r="G65" s="20">
        <v>0</v>
      </c>
    </row>
    <row r="66" spans="1:7" s="7" customFormat="1" ht="32.25" customHeight="1" x14ac:dyDescent="0.25">
      <c r="A66" s="15"/>
      <c r="B66" s="15">
        <v>41036300</v>
      </c>
      <c r="C66" s="23" t="s">
        <v>94</v>
      </c>
      <c r="D66" s="32">
        <v>725600</v>
      </c>
      <c r="E66" s="32">
        <v>725600</v>
      </c>
      <c r="F66" s="32">
        <v>725600</v>
      </c>
      <c r="G66" s="20">
        <f t="shared" si="12"/>
        <v>100</v>
      </c>
    </row>
    <row r="67" spans="1:7" s="7" customFormat="1" hidden="1" x14ac:dyDescent="0.25">
      <c r="A67" s="15"/>
      <c r="B67" s="13">
        <v>41040000</v>
      </c>
      <c r="C67" s="14" t="s">
        <v>36</v>
      </c>
      <c r="D67" s="42">
        <f>D68+D69</f>
        <v>0</v>
      </c>
      <c r="E67" s="39">
        <f>E68+E69</f>
        <v>0</v>
      </c>
      <c r="F67" s="39">
        <f>F68+F69</f>
        <v>0</v>
      </c>
      <c r="G67" s="20" t="e">
        <f t="shared" si="12"/>
        <v>#DIV/0!</v>
      </c>
    </row>
    <row r="68" spans="1:7" s="7" customFormat="1" ht="47.25" hidden="1" x14ac:dyDescent="0.25">
      <c r="A68" s="15"/>
      <c r="B68" s="18">
        <v>41040200</v>
      </c>
      <c r="C68" s="16" t="s">
        <v>37</v>
      </c>
      <c r="D68" s="37">
        <v>0</v>
      </c>
      <c r="E68" s="32">
        <v>0</v>
      </c>
      <c r="F68" s="32">
        <v>0</v>
      </c>
      <c r="G68" s="20" t="e">
        <f t="shared" si="12"/>
        <v>#DIV/0!</v>
      </c>
    </row>
    <row r="69" spans="1:7" s="7" customFormat="1" hidden="1" x14ac:dyDescent="0.25">
      <c r="A69" s="15"/>
      <c r="B69" s="18">
        <v>41040400</v>
      </c>
      <c r="C69" s="16" t="s">
        <v>87</v>
      </c>
      <c r="D69" s="37">
        <v>0</v>
      </c>
      <c r="E69" s="32">
        <v>0</v>
      </c>
      <c r="F69" s="32">
        <v>0</v>
      </c>
      <c r="G69" s="20" t="e">
        <f t="shared" si="12"/>
        <v>#DIV/0!</v>
      </c>
    </row>
    <row r="70" spans="1:7" s="19" customFormat="1" x14ac:dyDescent="0.25">
      <c r="A70" s="13"/>
      <c r="B70" s="13">
        <v>41050000</v>
      </c>
      <c r="C70" s="14" t="s">
        <v>38</v>
      </c>
      <c r="D70" s="42">
        <f>D71+D73</f>
        <v>150122</v>
      </c>
      <c r="E70" s="39">
        <f>E71+E73</f>
        <v>36417</v>
      </c>
      <c r="F70" s="39">
        <f>F71+F73</f>
        <v>1149</v>
      </c>
      <c r="G70" s="20">
        <f t="shared" si="12"/>
        <v>3.1551198616030973</v>
      </c>
    </row>
    <row r="71" spans="1:7" s="7" customFormat="1" ht="47.25" hidden="1" x14ac:dyDescent="0.25">
      <c r="A71" s="15"/>
      <c r="B71" s="15">
        <v>41051200</v>
      </c>
      <c r="C71" s="23" t="s">
        <v>67</v>
      </c>
      <c r="D71" s="38">
        <v>0</v>
      </c>
      <c r="E71" s="32">
        <v>0</v>
      </c>
      <c r="F71" s="32">
        <v>0</v>
      </c>
      <c r="G71" s="20" t="e">
        <f t="shared" si="12"/>
        <v>#DIV/0!</v>
      </c>
    </row>
    <row r="72" spans="1:7" s="7" customFormat="1" ht="47.25" hidden="1" x14ac:dyDescent="0.25">
      <c r="A72" s="15"/>
      <c r="B72" s="15">
        <v>41053000</v>
      </c>
      <c r="C72" s="16" t="s">
        <v>41</v>
      </c>
      <c r="D72" s="38">
        <v>181.88</v>
      </c>
      <c r="E72" s="32">
        <v>20.969000000000001</v>
      </c>
      <c r="F72" s="32">
        <v>0.96899999999999997</v>
      </c>
      <c r="G72" s="20">
        <f t="shared" si="12"/>
        <v>4.6211073489436778</v>
      </c>
    </row>
    <row r="73" spans="1:7" s="7" customFormat="1" x14ac:dyDescent="0.25">
      <c r="A73" s="15"/>
      <c r="B73" s="15">
        <v>41053900</v>
      </c>
      <c r="C73" s="16" t="s">
        <v>40</v>
      </c>
      <c r="D73" s="38">
        <v>150122</v>
      </c>
      <c r="E73" s="32">
        <v>36417</v>
      </c>
      <c r="F73" s="32">
        <v>1149</v>
      </c>
      <c r="G73" s="20">
        <f t="shared" si="12"/>
        <v>3.1551198616030973</v>
      </c>
    </row>
    <row r="74" spans="1:7" x14ac:dyDescent="0.25">
      <c r="B74" s="59" t="s">
        <v>20</v>
      </c>
      <c r="C74" s="60"/>
      <c r="D74" s="43">
        <f>D11+D43</f>
        <v>29737100</v>
      </c>
      <c r="E74" s="43">
        <f>E11+E43</f>
        <v>12740010</v>
      </c>
      <c r="F74" s="43">
        <f>F11+F43</f>
        <v>15651509</v>
      </c>
      <c r="G74" s="22">
        <f>F74/E74*100</f>
        <v>122.8531924229259</v>
      </c>
    </row>
    <row r="75" spans="1:7" x14ac:dyDescent="0.25">
      <c r="B75" s="59" t="s">
        <v>25</v>
      </c>
      <c r="C75" s="60"/>
      <c r="D75" s="43">
        <f>D74+D58</f>
        <v>43920822</v>
      </c>
      <c r="E75" s="43">
        <f>E74+E58</f>
        <v>24013727</v>
      </c>
      <c r="F75" s="43">
        <f>F74+F58</f>
        <v>26889958</v>
      </c>
      <c r="G75" s="22">
        <f>F75/E75*100</f>
        <v>111.97744523371986</v>
      </c>
    </row>
    <row r="77" spans="1:7" ht="18.75" x14ac:dyDescent="0.3">
      <c r="B77" s="52" t="s">
        <v>102</v>
      </c>
      <c r="C77" s="52"/>
      <c r="D77" s="26"/>
      <c r="E77" s="34" t="s">
        <v>103</v>
      </c>
    </row>
  </sheetData>
  <mergeCells count="15">
    <mergeCell ref="A8:A9"/>
    <mergeCell ref="B8:B9"/>
    <mergeCell ref="C8:C9"/>
    <mergeCell ref="B77:C77"/>
    <mergeCell ref="E1:G1"/>
    <mergeCell ref="B3:G3"/>
    <mergeCell ref="B4:G4"/>
    <mergeCell ref="B6:G6"/>
    <mergeCell ref="E8:E9"/>
    <mergeCell ref="F8:F9"/>
    <mergeCell ref="G8:G9"/>
    <mergeCell ref="B5:G5"/>
    <mergeCell ref="B74:C74"/>
    <mergeCell ref="B75:C75"/>
    <mergeCell ref="D8:D9"/>
  </mergeCells>
  <pageMargins left="0.39370078740157483" right="0.19685039370078741" top="0.19685039370078741" bottom="0.19685039370078741" header="0" footer="0"/>
  <pageSetup paperSize="9" scale="49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2" zoomScale="86" zoomScaleNormal="86" workbookViewId="0">
      <selection activeCell="L9" sqref="L9"/>
    </sheetView>
  </sheetViews>
  <sheetFormatPr defaultRowHeight="15.75" x14ac:dyDescent="0.25"/>
  <cols>
    <col min="1" max="1" width="0.140625" customWidth="1"/>
    <col min="2" max="2" width="12.85546875" style="7" customWidth="1"/>
    <col min="3" max="3" width="85.5703125" style="8" customWidth="1"/>
    <col min="4" max="4" width="20.5703125" style="8" customWidth="1"/>
    <col min="5" max="5" width="15" style="7" hidden="1" customWidth="1"/>
    <col min="6" max="6" width="14.28515625" style="7" customWidth="1"/>
    <col min="7" max="7" width="18" style="7" customWidth="1"/>
  </cols>
  <sheetData>
    <row r="1" spans="1:10" ht="121.5" customHeight="1" x14ac:dyDescent="0.3">
      <c r="E1" s="53" t="s">
        <v>105</v>
      </c>
      <c r="F1" s="54"/>
      <c r="G1" s="54"/>
    </row>
    <row r="3" spans="1:10" ht="23.25" x14ac:dyDescent="0.35">
      <c r="A3" s="3" t="s">
        <v>21</v>
      </c>
      <c r="B3" s="55" t="s">
        <v>75</v>
      </c>
      <c r="C3" s="55"/>
      <c r="D3" s="55"/>
      <c r="E3" s="55"/>
      <c r="F3" s="55"/>
      <c r="G3" s="55"/>
      <c r="H3" s="4"/>
      <c r="I3" s="4"/>
      <c r="J3" s="4"/>
    </row>
    <row r="4" spans="1:10" ht="18.75" x14ac:dyDescent="0.3">
      <c r="A4" s="1"/>
      <c r="B4" s="55" t="s">
        <v>68</v>
      </c>
      <c r="C4" s="55"/>
      <c r="D4" s="55"/>
      <c r="E4" s="55"/>
      <c r="F4" s="55"/>
      <c r="G4" s="55"/>
      <c r="H4" s="1"/>
      <c r="I4" s="1"/>
      <c r="J4" s="1"/>
    </row>
    <row r="5" spans="1:10" ht="18.75" x14ac:dyDescent="0.3">
      <c r="A5" s="1"/>
      <c r="B5" s="55" t="s">
        <v>98</v>
      </c>
      <c r="C5" s="55"/>
      <c r="D5" s="55"/>
      <c r="E5" s="55"/>
      <c r="F5" s="55"/>
      <c r="G5" s="55"/>
      <c r="H5" s="1"/>
      <c r="I5" s="1"/>
      <c r="J5" s="1"/>
    </row>
    <row r="6" spans="1:10" ht="18.75" x14ac:dyDescent="0.3">
      <c r="A6" s="5" t="s">
        <v>23</v>
      </c>
      <c r="B6" s="55" t="s">
        <v>73</v>
      </c>
      <c r="C6" s="55"/>
      <c r="D6" s="55"/>
      <c r="E6" s="55"/>
      <c r="F6" s="55"/>
      <c r="G6" s="55"/>
      <c r="H6" s="4"/>
      <c r="I6" s="4"/>
      <c r="J6" s="4"/>
    </row>
    <row r="7" spans="1:10" x14ac:dyDescent="0.25">
      <c r="G7" s="17" t="s">
        <v>97</v>
      </c>
    </row>
    <row r="8" spans="1:10" ht="15.75" customHeight="1" x14ac:dyDescent="0.25">
      <c r="A8" s="47"/>
      <c r="B8" s="48" t="s">
        <v>0</v>
      </c>
      <c r="C8" s="50" t="s">
        <v>24</v>
      </c>
      <c r="D8" s="61" t="s">
        <v>72</v>
      </c>
      <c r="E8" s="61" t="s">
        <v>70</v>
      </c>
      <c r="F8" s="56" t="s">
        <v>71</v>
      </c>
      <c r="G8" s="57" t="s">
        <v>83</v>
      </c>
      <c r="H8" s="2"/>
    </row>
    <row r="9" spans="1:10" ht="79.5" customHeight="1" x14ac:dyDescent="0.25">
      <c r="A9" s="47"/>
      <c r="B9" s="49"/>
      <c r="C9" s="51"/>
      <c r="D9" s="62"/>
      <c r="E9" s="62"/>
      <c r="F9" s="56"/>
      <c r="G9" s="58"/>
    </row>
    <row r="10" spans="1:10" x14ac:dyDescent="0.25">
      <c r="B10" s="9"/>
      <c r="C10" s="10" t="s">
        <v>26</v>
      </c>
      <c r="D10" s="10"/>
      <c r="E10" s="11"/>
      <c r="F10" s="12"/>
      <c r="G10" s="12"/>
    </row>
    <row r="11" spans="1:10" s="27" customFormat="1" x14ac:dyDescent="0.25">
      <c r="B11" s="13">
        <v>10000000</v>
      </c>
      <c r="C11" s="13" t="s">
        <v>1</v>
      </c>
      <c r="D11" s="24">
        <f t="shared" ref="D11:F12" si="0">D12</f>
        <v>22200</v>
      </c>
      <c r="E11" s="24">
        <f t="shared" si="0"/>
        <v>1.7</v>
      </c>
      <c r="F11" s="24">
        <f t="shared" si="0"/>
        <v>9839.3700000000008</v>
      </c>
      <c r="G11" s="20">
        <f>F11/D11*100</f>
        <v>44.321486486486492</v>
      </c>
    </row>
    <row r="12" spans="1:10" s="27" customFormat="1" x14ac:dyDescent="0.25">
      <c r="B12" s="13">
        <v>19000000</v>
      </c>
      <c r="C12" s="13" t="s">
        <v>10</v>
      </c>
      <c r="D12" s="24">
        <f t="shared" si="0"/>
        <v>22200</v>
      </c>
      <c r="E12" s="24">
        <f t="shared" si="0"/>
        <v>1.7</v>
      </c>
      <c r="F12" s="24">
        <f t="shared" si="0"/>
        <v>9839.3700000000008</v>
      </c>
      <c r="G12" s="20">
        <f t="shared" ref="G12:G40" si="1">F12/D12*100</f>
        <v>44.321486486486492</v>
      </c>
    </row>
    <row r="13" spans="1:10" x14ac:dyDescent="0.25">
      <c r="B13" s="15">
        <v>19010000</v>
      </c>
      <c r="C13" s="15" t="s">
        <v>27</v>
      </c>
      <c r="D13" s="40">
        <f>D14+D15</f>
        <v>22200</v>
      </c>
      <c r="E13" s="40">
        <f>E14+E15</f>
        <v>1.7</v>
      </c>
      <c r="F13" s="40">
        <v>9839.3700000000008</v>
      </c>
      <c r="G13" s="20">
        <f t="shared" si="1"/>
        <v>44.321486486486492</v>
      </c>
    </row>
    <row r="14" spans="1:10" ht="47.25" x14ac:dyDescent="0.25">
      <c r="B14" s="25">
        <v>19010100</v>
      </c>
      <c r="C14" s="16" t="s">
        <v>62</v>
      </c>
      <c r="D14" s="38">
        <v>1200</v>
      </c>
      <c r="E14" s="40">
        <v>0.5</v>
      </c>
      <c r="F14" s="40">
        <v>253.38</v>
      </c>
      <c r="G14" s="20">
        <f t="shared" si="1"/>
        <v>21.115000000000002</v>
      </c>
    </row>
    <row r="15" spans="1:10" x14ac:dyDescent="0.25">
      <c r="B15" s="15">
        <v>19010200</v>
      </c>
      <c r="C15" s="16" t="s">
        <v>63</v>
      </c>
      <c r="D15" s="38">
        <v>21000</v>
      </c>
      <c r="E15" s="40">
        <v>1.2</v>
      </c>
      <c r="F15" s="40">
        <v>9585.99</v>
      </c>
      <c r="G15" s="20">
        <f t="shared" si="1"/>
        <v>45.647571428571425</v>
      </c>
    </row>
    <row r="16" spans="1:10" s="27" customFormat="1" x14ac:dyDescent="0.25">
      <c r="B16" s="13">
        <v>20000000</v>
      </c>
      <c r="C16" s="13" t="s">
        <v>11</v>
      </c>
      <c r="D16" s="24">
        <f>D22+D19</f>
        <v>89121</v>
      </c>
      <c r="E16" s="24">
        <f t="shared" ref="E16:F16" si="2">E22+E19</f>
        <v>215.45625000000001</v>
      </c>
      <c r="F16" s="24">
        <f t="shared" si="2"/>
        <v>46784.39</v>
      </c>
      <c r="G16" s="20">
        <f t="shared" si="1"/>
        <v>52.495360240571806</v>
      </c>
    </row>
    <row r="17" spans="2:7" s="27" customFormat="1" hidden="1" x14ac:dyDescent="0.25">
      <c r="B17" s="13">
        <v>24000000</v>
      </c>
      <c r="C17" s="13" t="s">
        <v>76</v>
      </c>
      <c r="D17" s="24">
        <f>D18</f>
        <v>0</v>
      </c>
      <c r="E17" s="24">
        <f>E18</f>
        <v>0</v>
      </c>
      <c r="F17" s="24">
        <f>F18</f>
        <v>0</v>
      </c>
      <c r="G17" s="20" t="e">
        <f t="shared" si="1"/>
        <v>#DIV/0!</v>
      </c>
    </row>
    <row r="18" spans="2:7" ht="31.5" hidden="1" x14ac:dyDescent="0.25">
      <c r="B18" s="15">
        <v>24062100</v>
      </c>
      <c r="C18" s="16" t="s">
        <v>78</v>
      </c>
      <c r="D18" s="40">
        <v>0</v>
      </c>
      <c r="E18" s="40">
        <v>0</v>
      </c>
      <c r="F18" s="40">
        <v>0</v>
      </c>
      <c r="G18" s="20" t="e">
        <f t="shared" si="1"/>
        <v>#DIV/0!</v>
      </c>
    </row>
    <row r="19" spans="2:7" s="27" customFormat="1" x14ac:dyDescent="0.25">
      <c r="B19" s="13">
        <v>24000000</v>
      </c>
      <c r="C19" s="14" t="s">
        <v>76</v>
      </c>
      <c r="D19" s="24">
        <v>0</v>
      </c>
      <c r="E19" s="24"/>
      <c r="F19" s="24">
        <v>600</v>
      </c>
      <c r="G19" s="20">
        <v>0</v>
      </c>
    </row>
    <row r="20" spans="2:7" x14ac:dyDescent="0.25">
      <c r="B20" s="15">
        <v>24060000</v>
      </c>
      <c r="C20" s="16" t="s">
        <v>74</v>
      </c>
      <c r="D20" s="40">
        <v>0</v>
      </c>
      <c r="E20" s="40"/>
      <c r="F20" s="40">
        <v>600</v>
      </c>
      <c r="G20" s="20">
        <v>0</v>
      </c>
    </row>
    <row r="21" spans="2:7" ht="34.5" customHeight="1" x14ac:dyDescent="0.25">
      <c r="B21" s="15">
        <v>24062100</v>
      </c>
      <c r="C21" s="16" t="s">
        <v>101</v>
      </c>
      <c r="D21" s="40">
        <v>0</v>
      </c>
      <c r="E21" s="40"/>
      <c r="F21" s="40">
        <v>600</v>
      </c>
      <c r="G21" s="20">
        <v>0</v>
      </c>
    </row>
    <row r="22" spans="2:7" s="27" customFormat="1" x14ac:dyDescent="0.25">
      <c r="B22" s="13">
        <v>25000000</v>
      </c>
      <c r="C22" s="13" t="s">
        <v>28</v>
      </c>
      <c r="D22" s="24">
        <f>D23+D26</f>
        <v>89121</v>
      </c>
      <c r="E22" s="24">
        <f>E23+E26</f>
        <v>215.45625000000001</v>
      </c>
      <c r="F22" s="24">
        <f>F23+F26</f>
        <v>46184.39</v>
      </c>
      <c r="G22" s="20">
        <f t="shared" si="1"/>
        <v>51.82211824373605</v>
      </c>
    </row>
    <row r="23" spans="2:7" s="27" customFormat="1" ht="31.5" x14ac:dyDescent="0.25">
      <c r="B23" s="28">
        <v>25010000</v>
      </c>
      <c r="C23" s="14" t="s">
        <v>29</v>
      </c>
      <c r="D23" s="39">
        <f>D24+D25</f>
        <v>89121</v>
      </c>
      <c r="E23" s="39">
        <f t="shared" ref="E23:F23" si="3">E24+E25</f>
        <v>215.45625000000001</v>
      </c>
      <c r="F23" s="39">
        <f t="shared" si="3"/>
        <v>46184.39</v>
      </c>
      <c r="G23" s="20">
        <f t="shared" si="1"/>
        <v>51.82211824373605</v>
      </c>
    </row>
    <row r="24" spans="2:7" ht="31.5" hidden="1" x14ac:dyDescent="0.25">
      <c r="B24" s="15">
        <v>25010100</v>
      </c>
      <c r="C24" s="16" t="s">
        <v>30</v>
      </c>
      <c r="D24" s="38">
        <v>0</v>
      </c>
      <c r="E24" s="40">
        <v>112.64624999999999</v>
      </c>
      <c r="F24" s="40">
        <v>0</v>
      </c>
      <c r="G24" s="20" t="e">
        <f t="shared" si="1"/>
        <v>#DIV/0!</v>
      </c>
    </row>
    <row r="25" spans="2:7" ht="31.5" x14ac:dyDescent="0.25">
      <c r="B25" s="25">
        <v>25010300</v>
      </c>
      <c r="C25" s="16" t="s">
        <v>64</v>
      </c>
      <c r="D25" s="38">
        <v>89121</v>
      </c>
      <c r="E25" s="40">
        <v>102.81</v>
      </c>
      <c r="F25" s="40">
        <v>46184.39</v>
      </c>
      <c r="G25" s="20">
        <f t="shared" si="1"/>
        <v>51.82211824373605</v>
      </c>
    </row>
    <row r="26" spans="2:7" s="27" customFormat="1" hidden="1" x14ac:dyDescent="0.25">
      <c r="B26" s="28">
        <v>25020000</v>
      </c>
      <c r="C26" s="14" t="s">
        <v>32</v>
      </c>
      <c r="D26" s="39">
        <f>D27</f>
        <v>0</v>
      </c>
      <c r="E26" s="39">
        <f t="shared" ref="E26:F26" si="4">E27</f>
        <v>0</v>
      </c>
      <c r="F26" s="39">
        <f t="shared" si="4"/>
        <v>0</v>
      </c>
      <c r="G26" s="20" t="e">
        <f t="shared" si="1"/>
        <v>#DIV/0!</v>
      </c>
    </row>
    <row r="27" spans="2:7" hidden="1" x14ac:dyDescent="0.25">
      <c r="B27" s="15">
        <v>25020100</v>
      </c>
      <c r="C27" s="16" t="s">
        <v>33</v>
      </c>
      <c r="D27" s="38">
        <v>0</v>
      </c>
      <c r="E27" s="40"/>
      <c r="F27" s="40">
        <v>0</v>
      </c>
      <c r="G27" s="20" t="e">
        <f t="shared" si="1"/>
        <v>#DIV/0!</v>
      </c>
    </row>
    <row r="28" spans="2:7" hidden="1" x14ac:dyDescent="0.25">
      <c r="B28" s="15">
        <v>25010400</v>
      </c>
      <c r="C28" s="15" t="s">
        <v>31</v>
      </c>
      <c r="D28" s="40"/>
      <c r="E28" s="40">
        <v>0</v>
      </c>
      <c r="F28" s="40">
        <v>0</v>
      </c>
      <c r="G28" s="20" t="e">
        <f t="shared" si="1"/>
        <v>#DIV/0!</v>
      </c>
    </row>
    <row r="29" spans="2:7" hidden="1" x14ac:dyDescent="0.25">
      <c r="B29" s="15">
        <v>25020000</v>
      </c>
      <c r="C29" s="15" t="s">
        <v>32</v>
      </c>
      <c r="D29" s="40"/>
      <c r="E29" s="40">
        <v>0</v>
      </c>
      <c r="F29" s="40">
        <v>0</v>
      </c>
      <c r="G29" s="20" t="e">
        <f t="shared" si="1"/>
        <v>#DIV/0!</v>
      </c>
    </row>
    <row r="30" spans="2:7" hidden="1" x14ac:dyDescent="0.25">
      <c r="B30" s="15">
        <v>25020100</v>
      </c>
      <c r="C30" s="15" t="s">
        <v>33</v>
      </c>
      <c r="D30" s="40"/>
      <c r="E30" s="40">
        <v>0</v>
      </c>
      <c r="F30" s="40">
        <v>0</v>
      </c>
      <c r="G30" s="20" t="e">
        <f t="shared" si="1"/>
        <v>#DIV/0!</v>
      </c>
    </row>
    <row r="31" spans="2:7" hidden="1" x14ac:dyDescent="0.25">
      <c r="B31" s="15">
        <v>50000000</v>
      </c>
      <c r="C31" s="15" t="s">
        <v>65</v>
      </c>
      <c r="D31" s="40"/>
      <c r="E31" s="40">
        <v>0</v>
      </c>
      <c r="F31" s="40">
        <v>0</v>
      </c>
      <c r="G31" s="20" t="e">
        <f t="shared" si="1"/>
        <v>#DIV/0!</v>
      </c>
    </row>
    <row r="32" spans="2:7" hidden="1" x14ac:dyDescent="0.25">
      <c r="B32" s="15">
        <v>50110000</v>
      </c>
      <c r="C32" s="15" t="s">
        <v>66</v>
      </c>
      <c r="D32" s="40"/>
      <c r="E32" s="40">
        <v>0</v>
      </c>
      <c r="F32" s="40">
        <v>0</v>
      </c>
      <c r="G32" s="20" t="e">
        <f t="shared" si="1"/>
        <v>#DIV/0!</v>
      </c>
    </row>
    <row r="33" spans="2:7" hidden="1" x14ac:dyDescent="0.25">
      <c r="B33" s="13">
        <v>40000000</v>
      </c>
      <c r="C33" s="36" t="s">
        <v>88</v>
      </c>
      <c r="D33" s="24">
        <v>0</v>
      </c>
      <c r="E33" s="24"/>
      <c r="F33" s="24">
        <v>0</v>
      </c>
      <c r="G33" s="20" t="e">
        <f t="shared" si="1"/>
        <v>#DIV/0!</v>
      </c>
    </row>
    <row r="34" spans="2:7" hidden="1" x14ac:dyDescent="0.25">
      <c r="B34" s="13">
        <v>41000000</v>
      </c>
      <c r="C34" s="36" t="s">
        <v>89</v>
      </c>
      <c r="D34" s="24">
        <v>0</v>
      </c>
      <c r="E34" s="24"/>
      <c r="F34" s="24">
        <v>0</v>
      </c>
      <c r="G34" s="20" t="e">
        <f t="shared" si="1"/>
        <v>#DIV/0!</v>
      </c>
    </row>
    <row r="35" spans="2:7" hidden="1" x14ac:dyDescent="0.25">
      <c r="B35" s="13">
        <v>41050000</v>
      </c>
      <c r="C35" s="36" t="s">
        <v>38</v>
      </c>
      <c r="D35" s="24">
        <v>0</v>
      </c>
      <c r="E35" s="24"/>
      <c r="F35" s="24">
        <v>0</v>
      </c>
      <c r="G35" s="20" t="e">
        <f t="shared" si="1"/>
        <v>#DIV/0!</v>
      </c>
    </row>
    <row r="36" spans="2:7" ht="31.5" hidden="1" x14ac:dyDescent="0.25">
      <c r="B36" s="15">
        <v>41051100</v>
      </c>
      <c r="C36" s="35" t="s">
        <v>90</v>
      </c>
      <c r="D36" s="40">
        <v>0</v>
      </c>
      <c r="E36" s="40"/>
      <c r="F36" s="40">
        <v>0</v>
      </c>
      <c r="G36" s="20" t="e">
        <f t="shared" si="1"/>
        <v>#DIV/0!</v>
      </c>
    </row>
    <row r="37" spans="2:7" s="27" customFormat="1" x14ac:dyDescent="0.25">
      <c r="B37" s="13">
        <v>50000000</v>
      </c>
      <c r="C37" s="46" t="s">
        <v>95</v>
      </c>
      <c r="D37" s="24">
        <f>D38</f>
        <v>0</v>
      </c>
      <c r="E37" s="24">
        <f t="shared" ref="E37:F37" si="5">E38</f>
        <v>0</v>
      </c>
      <c r="F37" s="24">
        <f t="shared" si="5"/>
        <v>250</v>
      </c>
      <c r="G37" s="20">
        <v>0</v>
      </c>
    </row>
    <row r="38" spans="2:7" ht="31.5" x14ac:dyDescent="0.25">
      <c r="B38" s="15">
        <v>50110000</v>
      </c>
      <c r="C38" s="45" t="s">
        <v>96</v>
      </c>
      <c r="D38" s="40">
        <v>0</v>
      </c>
      <c r="E38" s="40"/>
      <c r="F38" s="40">
        <v>250</v>
      </c>
      <c r="G38" s="20">
        <v>0</v>
      </c>
    </row>
    <row r="39" spans="2:7" x14ac:dyDescent="0.25">
      <c r="B39" s="59" t="s">
        <v>20</v>
      </c>
      <c r="C39" s="60"/>
      <c r="D39" s="44">
        <f>D11+D16+D37</f>
        <v>111321</v>
      </c>
      <c r="E39" s="44">
        <f>E11+E16</f>
        <v>217.15625</v>
      </c>
      <c r="F39" s="44">
        <f>F11+F16+F37</f>
        <v>56873.760000000002</v>
      </c>
      <c r="G39" s="20">
        <f t="shared" si="1"/>
        <v>51.089875225698655</v>
      </c>
    </row>
    <row r="40" spans="2:7" x14ac:dyDescent="0.25">
      <c r="B40" s="59" t="s">
        <v>34</v>
      </c>
      <c r="C40" s="60"/>
      <c r="D40" s="44">
        <f>D39+D33</f>
        <v>111321</v>
      </c>
      <c r="E40" s="44">
        <f t="shared" ref="E40:F40" si="6">E39+E33</f>
        <v>217.15625</v>
      </c>
      <c r="F40" s="44">
        <f t="shared" si="6"/>
        <v>56873.760000000002</v>
      </c>
      <c r="G40" s="20">
        <f t="shared" si="1"/>
        <v>51.089875225698655</v>
      </c>
    </row>
    <row r="41" spans="2:7" ht="30" customHeight="1" x14ac:dyDescent="0.25"/>
    <row r="42" spans="2:7" x14ac:dyDescent="0.25">
      <c r="B42" s="63" t="s">
        <v>104</v>
      </c>
      <c r="C42" s="63"/>
      <c r="D42" s="64" t="s">
        <v>103</v>
      </c>
      <c r="E42" s="65"/>
      <c r="F42" s="65"/>
      <c r="G42" s="65"/>
    </row>
  </sheetData>
  <mergeCells count="16">
    <mergeCell ref="A8:A9"/>
    <mergeCell ref="B8:B9"/>
    <mergeCell ref="C8:C9"/>
    <mergeCell ref="E8:E9"/>
    <mergeCell ref="F8:F9"/>
    <mergeCell ref="B42:C42"/>
    <mergeCell ref="B39:C39"/>
    <mergeCell ref="B40:C40"/>
    <mergeCell ref="E1:G1"/>
    <mergeCell ref="B3:G3"/>
    <mergeCell ref="B4:G4"/>
    <mergeCell ref="B6:G6"/>
    <mergeCell ref="G8:G9"/>
    <mergeCell ref="B5:G5"/>
    <mergeCell ref="D8:D9"/>
    <mergeCell ref="D42:G4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H310M3</cp:lastModifiedBy>
  <cp:lastPrinted>2025-07-15T10:23:31Z</cp:lastPrinted>
  <dcterms:created xsi:type="dcterms:W3CDTF">2018-01-22T06:43:42Z</dcterms:created>
  <dcterms:modified xsi:type="dcterms:W3CDTF">2025-07-15T10:23:33Z</dcterms:modified>
</cp:coreProperties>
</file>